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M" sheetId="1" state="visible" r:id="rId1"/>
  </sheets>
  <definedNames>
    <definedName name="_xlnm.Print_Titles" localSheetId="0">'BOM'!$9:$9</definedName>
  </definedNames>
  <calcPr calcId="124519" fullCalcOnLoad="1"/>
</workbook>
</file>

<file path=xl/styles.xml><?xml version="1.0" encoding="utf-8"?>
<styleSheet xmlns="http://schemas.openxmlformats.org/spreadsheetml/2006/main">
  <numFmts count="4">
    <numFmt numFmtId="164" formatCode="$#,##0.0000"/>
    <numFmt numFmtId="165" formatCode="#,##0.##"/>
    <numFmt numFmtId="166" formatCode="$#,##0.00"/>
    <numFmt numFmtId="167" formatCode="0.0%"/>
  </numFmts>
  <fonts count="13">
    <font>
      <name val="Calibri"/>
      <family val="2"/>
      <color theme="1"/>
      <sz val="11"/>
      <scheme val="minor"/>
    </font>
    <font>
      <name val="Segoe UI"/>
      <b val="1"/>
      <color rgb="002C5967"/>
      <sz val="16"/>
    </font>
    <font>
      <name val="Segoe UI"/>
      <color rgb="006F6964"/>
      <sz val="10"/>
    </font>
    <font>
      <name val="Segoe UI"/>
      <b val="1"/>
      <color rgb="003A3631"/>
      <sz val="10"/>
    </font>
    <font>
      <name val="Segoe UI"/>
      <color rgb="003A3631"/>
      <sz val="10"/>
    </font>
    <font>
      <name val="Segoe UI"/>
      <b val="1"/>
      <color rgb="00FFFFFF"/>
      <sz val="11"/>
    </font>
    <font>
      <name val="Segoe UI"/>
      <b val="1"/>
      <color rgb="002C5967"/>
      <sz val="10"/>
    </font>
    <font>
      <name val="Segoe UI"/>
      <b val="1"/>
      <color rgb="00312D2A"/>
      <sz val="11"/>
    </font>
    <font>
      <name val="Segoe UI"/>
      <b val="1"/>
      <color rgb="00AA643B"/>
      <sz val="11"/>
    </font>
    <font>
      <name val="Segoe UI"/>
      <b val="1"/>
      <color rgb="006F6964"/>
      <sz val="10"/>
    </font>
    <font>
      <name val="Segoe UI"/>
      <color rgb="006F6964"/>
      <sz val="9"/>
    </font>
    <font>
      <name val="Segoe UI"/>
      <b val="1"/>
      <color rgb="006F6964"/>
      <sz val="8"/>
    </font>
    <font>
      <name val="Segoe UI"/>
      <color rgb="006F6964"/>
      <sz val="8"/>
    </font>
  </fonts>
  <fills count="7">
    <fill>
      <patternFill/>
    </fill>
    <fill>
      <patternFill patternType="gray125"/>
    </fill>
    <fill>
      <patternFill patternType="solid">
        <fgColor rgb="002C5967"/>
        <bgColor rgb="002C5967"/>
      </patternFill>
    </fill>
    <fill>
      <patternFill patternType="solid">
        <fgColor rgb="00E8F0F2"/>
        <bgColor rgb="00E8F0F2"/>
      </patternFill>
    </fill>
    <fill>
      <patternFill patternType="solid">
        <fgColor rgb="00F5F4F2"/>
        <bgColor rgb="00F5F4F2"/>
      </patternFill>
    </fill>
    <fill>
      <patternFill patternType="solid">
        <fgColor rgb="00EDE9E5"/>
        <bgColor rgb="00EDE9E5"/>
      </patternFill>
    </fill>
    <fill>
      <patternFill patternType="solid">
        <fgColor rgb="00D4D1CC"/>
        <bgColor rgb="00D4D1CC"/>
      </patternFill>
    </fill>
  </fills>
  <borders count="2">
    <border>
      <left/>
      <right/>
      <top/>
      <bottom/>
      <diagonal/>
    </border>
    <border>
      <left style="thin">
        <color rgb="00D4D1CC"/>
      </left>
      <right style="thin">
        <color rgb="00D4D1CC"/>
      </right>
      <top style="thin">
        <color rgb="00D4D1CC"/>
      </top>
      <bottom style="thin">
        <color rgb="00D4D1CC"/>
      </bottom>
    </border>
  </borders>
  <cellStyleXfs count="1">
    <xf numFmtId="0" fontId="0" fillId="0" borderId="0"/>
  </cellStyleXfs>
  <cellXfs count="3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0" fillId="3" borderId="1" pivotButton="0" quotePrefix="0" xfId="0"/>
    <xf numFmtId="0" fontId="6" fillId="3" borderId="1" pivotButton="0" quotePrefix="0" xfId="0"/>
    <xf numFmtId="0" fontId="4" fillId="0" borderId="1" applyAlignment="1" pivotButton="0" quotePrefix="0" xfId="0">
      <alignment vertical="center"/>
    </xf>
    <xf numFmtId="0" fontId="4" fillId="0" borderId="1" applyAlignment="1" pivotButton="0" quotePrefix="0" xfId="0">
      <alignment vertical="center" wrapText="1"/>
    </xf>
    <xf numFmtId="164" fontId="4" fillId="0" borderId="1" applyAlignment="1" pivotButton="0" quotePrefix="0" xfId="0">
      <alignment vertical="center"/>
    </xf>
    <xf numFmtId="3" fontId="4" fillId="0" borderId="1" applyAlignment="1" pivotButton="0" quotePrefix="0" xfId="0">
      <alignment vertical="center"/>
    </xf>
    <xf numFmtId="165" fontId="4" fillId="0" borderId="1" applyAlignment="1" pivotButton="0" quotePrefix="0" xfId="0">
      <alignment vertical="center"/>
    </xf>
    <xf numFmtId="9" fontId="4" fillId="0" borderId="1" applyAlignment="1" pivotButton="0" quotePrefix="0" xfId="0">
      <alignment vertical="center"/>
    </xf>
    <xf numFmtId="166" fontId="4" fillId="0" borderId="1" applyAlignment="1" pivotButton="0" quotePrefix="0" xfId="0">
      <alignment vertical="center"/>
    </xf>
    <xf numFmtId="167" fontId="4" fillId="0" borderId="1" applyAlignment="1" pivotButton="0" quotePrefix="0" xfId="0">
      <alignment vertical="center"/>
    </xf>
    <xf numFmtId="0" fontId="4" fillId="4" borderId="1" applyAlignment="1" pivotButton="0" quotePrefix="0" xfId="0">
      <alignment vertical="center"/>
    </xf>
    <xf numFmtId="0" fontId="4" fillId="4" borderId="1" applyAlignment="1" pivotButton="0" quotePrefix="0" xfId="0">
      <alignment vertical="center" wrapText="1"/>
    </xf>
    <xf numFmtId="164" fontId="4" fillId="4" borderId="1" applyAlignment="1" pivotButton="0" quotePrefix="0" xfId="0">
      <alignment vertical="center"/>
    </xf>
    <xf numFmtId="3" fontId="4" fillId="4" borderId="1" applyAlignment="1" pivotButton="0" quotePrefix="0" xfId="0">
      <alignment vertical="center"/>
    </xf>
    <xf numFmtId="165" fontId="4" fillId="4" borderId="1" applyAlignment="1" pivotButton="0" quotePrefix="0" xfId="0">
      <alignment vertical="center"/>
    </xf>
    <xf numFmtId="9" fontId="4" fillId="4" borderId="1" applyAlignment="1" pivotButton="0" quotePrefix="0" xfId="0">
      <alignment vertical="center"/>
    </xf>
    <xf numFmtId="166" fontId="4" fillId="4" borderId="1" applyAlignment="1" pivotButton="0" quotePrefix="0" xfId="0">
      <alignment vertical="center"/>
    </xf>
    <xf numFmtId="167" fontId="4" fillId="4" borderId="1" applyAlignment="1" pivotButton="0" quotePrefix="0" xfId="0">
      <alignment vertical="center"/>
    </xf>
    <xf numFmtId="0" fontId="3" fillId="5" borderId="1" pivotButton="0" quotePrefix="0" xfId="0"/>
    <xf numFmtId="166" fontId="3" fillId="5" borderId="1" pivotButton="0" quotePrefix="0" xfId="0"/>
    <xf numFmtId="0" fontId="7" fillId="6" borderId="1" pivotButton="0" quotePrefix="0" xfId="0"/>
    <xf numFmtId="166" fontId="7" fillId="6" borderId="1" pivotButton="0" quotePrefix="0" xfId="0"/>
    <xf numFmtId="0" fontId="0" fillId="0" borderId="1" pivotButton="0" quotePrefix="0" xfId="0"/>
    <xf numFmtId="0" fontId="8" fillId="0" borderId="1" pivotButton="0" quotePrefix="0" xfId="0"/>
    <xf numFmtId="166" fontId="8" fillId="0" borderId="1" pivotButton="0" quotePrefix="0" xfId="0"/>
    <xf numFmtId="0" fontId="9" fillId="0" borderId="0" pivotButton="0" quotePrefix="0" xfId="0"/>
    <xf numFmtId="0" fontId="10" fillId="0" borderId="0" pivotButton="0" quotePrefix="0" xfId="0"/>
    <xf numFmtId="0" fontId="11" fillId="0" borderId="0" pivotButton="0" quotePrefix="0" xfId="0"/>
    <xf numFmtId="0" fontId="1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K24"/>
  <sheetViews>
    <sheetView workbookViewId="0">
      <selection activeCell="A1" sqref="A1"/>
    </sheetView>
  </sheetViews>
  <sheetFormatPr baseColWidth="8" defaultRowHeight="15"/>
  <cols>
    <col width="14" customWidth="1" min="1" max="1"/>
    <col width="55" customWidth="1" min="2" max="2"/>
    <col width="32" customWidth="1" min="3" max="3"/>
    <col width="16" customWidth="1" min="4" max="4"/>
    <col width="12" customWidth="1" min="5" max="5"/>
    <col width="10" customWidth="1" min="6" max="6"/>
    <col width="10" customWidth="1" min="7" max="7"/>
    <col width="10" customWidth="1" min="8" max="8"/>
    <col width="18" customWidth="1" min="9" max="9"/>
    <col width="18" customWidth="1" min="10" max="10"/>
    <col width="10" customWidth="1" min="11" max="11"/>
  </cols>
  <sheetData>
    <row r="1">
      <c r="A1" s="1" t="inlineStr">
        <is>
          <t>Oracle Investment Proposal</t>
        </is>
      </c>
    </row>
    <row r="2">
      <c r="A2" s="2" t="inlineStr">
        <is>
          <t>as of 2026-03-27</t>
        </is>
      </c>
    </row>
    <row r="3">
      <c r="A3" s="3" t="inlineStr">
        <is>
          <t>Customer:</t>
        </is>
      </c>
      <c r="B3" s="4" t="inlineStr">
        <is>
          <t>Customer</t>
        </is>
      </c>
    </row>
    <row r="4">
      <c r="A4" s="3" t="inlineStr">
        <is>
          <t>Project:</t>
        </is>
      </c>
      <c r="B4" s="4" t="inlineStr">
        <is>
          <t>ExaCS X11M Migration</t>
        </is>
      </c>
    </row>
    <row r="5">
      <c r="A5" s="3" t="inlineStr">
        <is>
          <t>Prepared by:</t>
        </is>
      </c>
      <c r="B5" s="4" t="inlineStr">
        <is>
          <t>OCI Deal Accelerator</t>
        </is>
      </c>
    </row>
    <row r="6">
      <c r="A6" s="3" t="inlineStr">
        <is>
          <t>Reference:</t>
        </is>
      </c>
      <c r="B6" s="4" t="inlineStr">
        <is>
          <t>EXACS-BOM-001</t>
        </is>
      </c>
    </row>
    <row r="7">
      <c r="A7" s="3" t="inlineStr">
        <is>
          <t>Currency:</t>
        </is>
      </c>
      <c r="B7" s="4" t="inlineStr">
        <is>
          <t>USD</t>
        </is>
      </c>
    </row>
    <row r="9">
      <c r="A9" s="5" t="inlineStr">
        <is>
          <t>Part (SKU)</t>
        </is>
      </c>
      <c r="B9" s="5" t="inlineStr">
        <is>
          <t>Product / Description</t>
        </is>
      </c>
      <c r="C9" s="5" t="inlineStr">
        <is>
          <t>Metric</t>
        </is>
      </c>
      <c r="D9" s="5" t="inlineStr">
        <is>
          <t>Unit Price (USD)</t>
        </is>
      </c>
      <c r="E9" s="5" t="inlineStr">
        <is>
          <t>Hours/Units</t>
        </is>
      </c>
      <c r="F9" s="5" t="inlineStr">
        <is>
          <t>Qty</t>
        </is>
      </c>
      <c r="G9" s="5" t="inlineStr">
        <is>
          <t>Months</t>
        </is>
      </c>
      <c r="H9" s="5" t="inlineStr">
        <is>
          <t>Discount</t>
        </is>
      </c>
      <c r="I9" s="5" t="inlineStr">
        <is>
          <t>Monthly USD
(w/o discount)</t>
        </is>
      </c>
      <c r="J9" s="5" t="inlineStr">
        <is>
          <t>Monthly USD
(w/ discount)</t>
        </is>
      </c>
      <c r="K9" s="5" t="inlineStr">
        <is>
          <t>Cost %</t>
        </is>
      </c>
    </row>
    <row r="10">
      <c r="A10" s="6" t="n"/>
      <c r="B10" s="7" t="inlineStr">
        <is>
          <t>Oracle Cloud Infrastructure - Database Exadata Infrastructure</t>
        </is>
      </c>
      <c r="C10" s="6" t="n"/>
      <c r="D10" s="6" t="n"/>
      <c r="E10" s="6" t="n"/>
      <c r="F10" s="6" t="n"/>
      <c r="G10" s="6" t="n"/>
      <c r="H10" s="6" t="n"/>
      <c r="I10" s="6" t="n"/>
      <c r="J10" s="6" t="n"/>
      <c r="K10" s="6" t="n"/>
    </row>
    <row r="11">
      <c r="A11" s="8" t="inlineStr">
        <is>
          <t>B110627</t>
        </is>
      </c>
      <c r="B11" s="9" t="inlineStr">
        <is>
          <t>OCI - Exadata Cloud Infrastructure - Database Server - X11M</t>
        </is>
      </c>
      <c r="C11" s="8" t="inlineStr">
        <is>
          <t>Hosted Environment Per Hour</t>
        </is>
      </c>
      <c r="D11" s="10" t="n">
        <v>2.9032</v>
      </c>
      <c r="E11" s="11" t="n">
        <v>730</v>
      </c>
      <c r="F11" s="12" t="n">
        <v>2</v>
      </c>
      <c r="G11" s="11" t="n">
        <v>12</v>
      </c>
      <c r="H11" s="13" t="n">
        <v>0.11</v>
      </c>
      <c r="I11" s="14">
        <f>D11*E11*F11</f>
        <v/>
      </c>
      <c r="J11" s="14">
        <f>I11*(1-H11)</f>
        <v/>
      </c>
      <c r="K11" s="15">
        <f>IF(J15=0,0,J11/J15)</f>
        <v/>
      </c>
    </row>
    <row r="12">
      <c r="A12" s="16" t="inlineStr">
        <is>
          <t>B110629</t>
        </is>
      </c>
      <c r="B12" s="17" t="inlineStr">
        <is>
          <t>OCI - Exadata Cloud Infrastructure - Storage Server - X11M</t>
        </is>
      </c>
      <c r="C12" s="16" t="inlineStr">
        <is>
          <t>Hosted Environment Per Hour</t>
        </is>
      </c>
      <c r="D12" s="18" t="n">
        <v>2.9032</v>
      </c>
      <c r="E12" s="19" t="n">
        <v>730</v>
      </c>
      <c r="F12" s="20" t="n">
        <v>4</v>
      </c>
      <c r="G12" s="19" t="n">
        <v>12</v>
      </c>
      <c r="H12" s="21" t="n">
        <v>0.11</v>
      </c>
      <c r="I12" s="22">
        <f>D12*E12*F12</f>
        <v/>
      </c>
      <c r="J12" s="22">
        <f>I12*(1-H12)</f>
        <v/>
      </c>
      <c r="K12" s="23">
        <f>IF(J15=0,0,J12/J15)</f>
        <v/>
      </c>
    </row>
    <row r="13">
      <c r="A13" s="8" t="inlineStr">
        <is>
          <t>B110632</t>
        </is>
      </c>
      <c r="B13" s="9" t="inlineStr">
        <is>
          <t>OCI - Exadata Database ECPU - Dedicated Infrastructure - BYOL (X11M)</t>
        </is>
      </c>
      <c r="C13" s="8" t="inlineStr">
        <is>
          <t>ECPU Per Hour</t>
        </is>
      </c>
      <c r="D13" s="10" t="n">
        <v>0.08069999999999999</v>
      </c>
      <c r="E13" s="11" t="n">
        <v>730</v>
      </c>
      <c r="F13" s="12" t="n">
        <v>128</v>
      </c>
      <c r="G13" s="11" t="n">
        <v>12</v>
      </c>
      <c r="H13" s="13" t="n">
        <v>0.11</v>
      </c>
      <c r="I13" s="14">
        <f>D13*E13*F13</f>
        <v/>
      </c>
      <c r="J13" s="14">
        <f>I13*(1-H13)</f>
        <v/>
      </c>
      <c r="K13" s="15">
        <f>IF(J15=0,0,J13/J15)</f>
        <v/>
      </c>
    </row>
    <row r="14">
      <c r="A14" s="24" t="n"/>
      <c r="B14" s="24" t="inlineStr">
        <is>
          <t>Subtotal — Oracle Cloud Infrastructure - Database Exadata Infrastructure</t>
        </is>
      </c>
      <c r="C14" s="24" t="n"/>
      <c r="D14" s="24" t="n"/>
      <c r="E14" s="24" t="n"/>
      <c r="F14" s="24" t="n"/>
      <c r="G14" s="24" t="n"/>
      <c r="H14" s="24" t="n"/>
      <c r="I14" s="25">
        <f>SUM(I11:I13)</f>
        <v/>
      </c>
      <c r="J14" s="25">
        <f>SUM(J11:J13)</f>
        <v/>
      </c>
      <c r="K14" s="24" t="n"/>
    </row>
    <row r="15">
      <c r="A15" s="26" t="n"/>
      <c r="B15" s="26" t="inlineStr">
        <is>
          <t>TOTAL</t>
        </is>
      </c>
      <c r="C15" s="26" t="n"/>
      <c r="D15" s="26" t="n"/>
      <c r="E15" s="26" t="n"/>
      <c r="F15" s="26" t="n"/>
      <c r="G15" s="26" t="n"/>
      <c r="H15" s="26" t="n"/>
      <c r="I15" s="27">
        <f>I14</f>
        <v/>
      </c>
      <c r="J15" s="27">
        <f>J14</f>
        <v/>
      </c>
      <c r="K15" s="26" t="n"/>
    </row>
    <row r="16">
      <c r="A16" s="28" t="n"/>
      <c r="B16" s="29" t="inlineStr">
        <is>
          <t>Annual Run Rate (ARR)</t>
        </is>
      </c>
      <c r="C16" s="28" t="n"/>
      <c r="D16" s="28" t="n"/>
      <c r="E16" s="28" t="n"/>
      <c r="F16" s="28" t="n"/>
      <c r="G16" s="28" t="n"/>
      <c r="H16" s="28" t="n"/>
      <c r="I16" s="28" t="n"/>
      <c r="J16" s="30">
        <f>J15*12</f>
        <v/>
      </c>
      <c r="K16" s="28" t="n"/>
    </row>
    <row r="18">
      <c r="A18" s="31" t="inlineStr">
        <is>
          <t>Notes:</t>
        </is>
      </c>
    </row>
    <row r="19">
      <c r="A19" s="32" t="inlineStr">
        <is>
          <t xml:space="preserve">  - ExaCS X11M configuration: 2 DB servers, 4 storage servers, 128 ECPUs (BYOL)</t>
        </is>
      </c>
    </row>
    <row r="20">
      <c r="A20" s="32" t="inlineStr">
        <is>
          <t xml:space="preserve">  - Pricing based on OC1 Commercial realm</t>
        </is>
      </c>
    </row>
    <row r="21">
      <c r="A21" s="32" t="inlineStr">
        <is>
          <t xml:space="preserve">  - Discounts subject to Oracle approval</t>
        </is>
      </c>
    </row>
    <row r="23">
      <c r="A23" s="33" t="inlineStr">
        <is>
          <t>Disclaimer:</t>
        </is>
      </c>
    </row>
    <row r="24" ht="60" customHeight="1">
      <c r="A24" s="34" t="inlineStr">
        <is>
          <t>This sample quote is provided solely for evaluation purposes and is intended to further discussions between you and Oracle. This sample quote is not eligible for acceptance by you and is not a binding contract between you and Oracle for the services specified. If you would like to purchase the services specified in this sample quote, please request that Oracle issue you a formal quote (which may include an OMA or a CSA if you do not already have an appropriate agreement in place with Oracle) for your acceptance and execution. Your formal quote will be effective only upon Oracle's acceptance of the formal quote (and the OMA or CSA, if required).</t>
        </is>
      </c>
    </row>
  </sheetData>
  <mergeCells count="2">
    <mergeCell ref="A1:K1"/>
    <mergeCell ref="A24:K24"/>
  </mergeCell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2026-04-13T00:25:48Z</dcterms:created>
  <dcterms:modified xmlns:dcterms="http://purl.org/dc/terms/" xmlns:xsi="http://www.w3.org/2001/XMLSchema-instance" xsi:type="dcterms:W3CDTF">2026-04-13T00:25:48Z</dcterms:modified>
</cp:coreProperties>
</file>